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2980" windowHeight="9528" tabRatio="908" activeTab="3"/>
  </bookViews>
  <sheets>
    <sheet name="2016 Scoring Inst Summary" sheetId="1" r:id="rId1"/>
    <sheet name="Submissions" sheetId="2" r:id="rId2"/>
    <sheet name="Part II Desciption" sheetId="3" r:id="rId3"/>
    <sheet name="Part III Performance" sheetId="4" r:id="rId4"/>
    <sheet name="Part IV Budget" sheetId="5" r:id="rId5"/>
    <sheet name="Attach A CoC" sheetId="6" r:id="rId6"/>
    <sheet name="Attach C Language" sheetId="7" r:id="rId7"/>
    <sheet name="Attach D Past Performance" sheetId="8" r:id="rId8"/>
  </sheets>
  <definedNames>
    <definedName name="_xlnm.Print_Area" localSheetId="0">'2016 Scoring Inst Summary'!$A$1:$D$13</definedName>
    <definedName name="_xlnm.Print_Area" localSheetId="5">'Attach A CoC'!$A$1:$G$11</definedName>
    <definedName name="_xlnm.Print_Area" localSheetId="6">'Attach C Language'!$A$1:$G$7</definedName>
    <definedName name="_xlnm.Print_Area" localSheetId="7">'Attach D Past Performance'!$A$1:$G$16</definedName>
    <definedName name="_xlnm.Print_Area" localSheetId="2">'Part II Desciption'!$A$1:$G$11</definedName>
    <definedName name="_xlnm.Print_Area" localSheetId="3">'Part III Performance'!$A$1:$G$23</definedName>
    <definedName name="_xlnm.Print_Area" localSheetId="4">'Part IV Budget'!$A$1:$G$11</definedName>
  </definedNames>
  <calcPr fullCalcOnLoad="1"/>
</workbook>
</file>

<file path=xl/sharedStrings.xml><?xml version="1.0" encoding="utf-8"?>
<sst xmlns="http://schemas.openxmlformats.org/spreadsheetml/2006/main" count="263" uniqueCount="177">
  <si>
    <t>Applicant number (for TDHCA use Only)</t>
  </si>
  <si>
    <t>ESG Applicant Name</t>
  </si>
  <si>
    <t>If Collaborative, Name of Partners</t>
  </si>
  <si>
    <t>Application Score</t>
  </si>
  <si>
    <t>Part II. Program Description and Capacity</t>
  </si>
  <si>
    <t>Part III. Program Performance</t>
  </si>
  <si>
    <t>Part IV Budget</t>
  </si>
  <si>
    <t>Attachment A: CoC Participation</t>
  </si>
  <si>
    <t>Attachment C: Language Access Plan</t>
  </si>
  <si>
    <t>Attachment D: Past Performance</t>
  </si>
  <si>
    <t>Total</t>
  </si>
  <si>
    <t>Possible Points</t>
  </si>
  <si>
    <t>Score</t>
  </si>
  <si>
    <t>Notes</t>
  </si>
  <si>
    <t>Question Overview</t>
  </si>
  <si>
    <t>Scoring Mechanism</t>
  </si>
  <si>
    <t>Maximum
Possible Pts</t>
  </si>
  <si>
    <t>Reviewer
Score</t>
  </si>
  <si>
    <t xml:space="preserve">Comments </t>
  </si>
  <si>
    <t>Part II. #</t>
  </si>
  <si>
    <t xml:space="preserve">Implementation of Evidenced-Based Practicies
</t>
  </si>
  <si>
    <t>Average years of experience possessed by key management staff:
 • Avg. 10+ years → 15 pts
 • Avg. 6-9 years → 10 pts  
 • Avg. 4-5 years → 5 pts 
 • Avg. 1-3 years → 3 pts 
 • Avg. Less than 1 year → 0 pts</t>
  </si>
  <si>
    <r>
      <t xml:space="preserve">• 5 research-based practices → 15 pts 
• 4 research-based practices  → 10 pts   
• 3 research-based practices  → 5 pts  
• 2 research-based practices  → 3 pts 
• 1 research-based practices → 2 pts 
• No improvement listed  → 0 pts
</t>
    </r>
  </si>
  <si>
    <t xml:space="preserve">Management experience possessed by CEO, fund accounting experience possessed by CFO, and program management experience possessed by homeless program director.
</t>
  </si>
  <si>
    <t>For collaborative applications, score according to the average of all partners' values. Average of all partners values = {total number of years/ total number of agencies}.</t>
  </si>
  <si>
    <t>Examples or Notes for Reviewer</t>
  </si>
  <si>
    <t xml:space="preserve">Experience administering federal or state programs. 
</t>
  </si>
  <si>
    <t xml:space="preserve">Experience administering homelessness programs. 
</t>
  </si>
  <si>
    <t>• 10+ years → 15 pts  
• 6-9 years → 10 pts  
• 3-5 years → 5 pts  
• 1-2 years → 3 pts  
• less than 1 year → 0 pts</t>
  </si>
  <si>
    <t>Example:
If the ED has 7 years of experience, the CFO has 5 years of experience, and the homeless program director has 4, the average years of experience will be (7 + 5 + 4)/3 or 5.3 years. Round to the nearest whole year.
For collaborative applications, score according to the average of all partners' values. Average of all partners values = {total number of years} / {3 positions} / {total number of agencies}</t>
  </si>
  <si>
    <t>•  1 person in each 1 of the 3 processes → 25 pts
•  1 person in 2 of the three processes → 15 pts
• 1 person in 1 of the 3 processes → 10 pts
•  No person in any of the processes → 0 pts
• If the examples  did not show an understanding of the concepts of program design, service delivery or evaluation process  → 0 pts  for each example lacking understanding of the concepts.</t>
  </si>
  <si>
    <t>Part III. #</t>
  </si>
  <si>
    <t>T.2.P Column C</t>
  </si>
  <si>
    <t>T.3.P Column E</t>
  </si>
  <si>
    <t>U.2.P. Column C</t>
  </si>
  <si>
    <t>U.5.P Column E</t>
  </si>
  <si>
    <t>U.6.P Column E</t>
  </si>
  <si>
    <t>U.12.P Column E</t>
  </si>
  <si>
    <t>V.5.P Column C</t>
  </si>
  <si>
    <t>V.6.P Column E</t>
  </si>
  <si>
    <t>V.7.P Column E</t>
  </si>
  <si>
    <t>V.8.P Column E</t>
  </si>
  <si>
    <t>W.5.P Column E</t>
  </si>
  <si>
    <t>W.6.P Column C</t>
  </si>
  <si>
    <t>W.7.P Column E</t>
  </si>
  <si>
    <t>W.8.P Column E</t>
  </si>
  <si>
    <t>Higher Barriers</t>
  </si>
  <si>
    <t>Housing First</t>
  </si>
  <si>
    <t>Rural - Column F</t>
  </si>
  <si>
    <t xml:space="preserve">• 46+ persons→ 30 pts  
• 31-45 persons → 20 pts  
• 16-30 persons → 10 pts  
• 1-15 persons → 5 pts  
• 0 persons → 0 pts  
</t>
  </si>
  <si>
    <t xml:space="preserve">31%+ → 10 pts; 
21 - 30% →7 pts; 
11 - 20% → 5 pts;  
6 - 10% → 3 pts; 
1 - 5% → 2 pts; 
&lt; 1% or  No data collected or N/A → 0 pts
</t>
  </si>
  <si>
    <t xml:space="preserve">31%+ → 50 pts; 
21 - 30% →40 pts; 
11 - 20% → 30 pts;  
6 - 10% → 20 pts; 
1 - 5% → 10 pts; 
&lt; 1% or  No data collected or N/A → 0 pts
</t>
  </si>
  <si>
    <t xml:space="preserve">31%+ → 30 pts; 
21 - 30% →20 pts; 
11 - 20% → 10 pts;  
6 - 10% → 5 pts; 
1 - 5% → 3 pts; 
&lt; 1% or  No data collected or N/A → 0 pts
</t>
  </si>
  <si>
    <t>51% +  → 50 pts; 
41-50% → 40 pts; 
31-40% → 30 pts;  
21-30% → 20 pts; 
11-20% → 10 pts; 
1-10% → 5 pts; 
&lt; 1% or No data collected or N/A  → 0 pts.</t>
  </si>
  <si>
    <t>• 121+ persons→ 50 pts  
• 91-120 persons → 40 pts  
• 61-90 persons → 30 pts  
• 31-60 persons → 20 pts 
• 1-30 persons → 10 pts   
• 0 persons → 0 pts</t>
  </si>
  <si>
    <t>• 70% +  → 40 pts
• 60-69% → 35 pts
• 50-59% → 30 pts
• 40-49% → 25 pts
• 30-39% → 20 pts
• 20-29% → 15 pts
• 10-19% → 10 pts
• 5-9% → 5 pts
• &lt;5% or N/A→ 0 pts</t>
  </si>
  <si>
    <t>Yes → -10 pts
No → 0 pts</t>
  </si>
  <si>
    <r>
      <t xml:space="preserve">Street Outreach - Case Management: </t>
    </r>
    <r>
      <rPr>
        <sz val="11"/>
        <rFont val="Calibri"/>
        <family val="2"/>
      </rPr>
      <t xml:space="preserve">Unduplicated number of SO clients to receive case management
</t>
    </r>
  </si>
  <si>
    <r>
      <t xml:space="preserve">ES Case Management: </t>
    </r>
    <r>
      <rPr>
        <sz val="11"/>
        <rFont val="Calibri"/>
        <family val="2"/>
      </rPr>
      <t>Unduplicated number of ES clients who will receive case management</t>
    </r>
  </si>
  <si>
    <r>
      <t xml:space="preserve">Emergency Shelter Permanent Housing Destination: </t>
    </r>
    <r>
      <rPr>
        <sz val="11"/>
        <rFont val="Calibri"/>
        <family val="2"/>
      </rPr>
      <t xml:space="preserve">Percent of unduplicated ES clients who will exit to Permanent Housing Destinations </t>
    </r>
  </si>
  <si>
    <r>
      <t xml:space="preserve">Emergency Shelter - Non-Cash Benefits: 
</t>
    </r>
    <r>
      <rPr>
        <sz val="11"/>
        <rFont val="Calibri"/>
        <family val="2"/>
      </rPr>
      <t xml:space="preserve">Percent of unduplicated ES clients who will have more non-cash benefits at program exit than at program entry
</t>
    </r>
  </si>
  <si>
    <r>
      <t xml:space="preserve">Homelessness Prevention - Maintaining Permanent Housing:  </t>
    </r>
    <r>
      <rPr>
        <sz val="11"/>
        <rFont val="Calibri"/>
        <family val="2"/>
      </rPr>
      <t>Unduplicated HP clients who after program exit maintained their housing for 3 months or more as a result of receiving ESG homelessness prevention assistance</t>
    </r>
  </si>
  <si>
    <r>
      <t xml:space="preserve">Homelessness Prevention - Permanent Housing Destination:  </t>
    </r>
    <r>
      <rPr>
        <sz val="11"/>
        <rFont val="Calibri"/>
        <family val="2"/>
      </rPr>
      <t>Percent of unduplicated clients who at program exit had a Permanent Housing destinations* as a result of receiving ESG homelessness prevention assistance</t>
    </r>
  </si>
  <si>
    <r>
      <rPr>
        <b/>
        <sz val="11"/>
        <rFont val="Calibri"/>
        <family val="2"/>
      </rPr>
      <t xml:space="preserve">Homelessness Prevention -  Higher Income: </t>
    </r>
    <r>
      <rPr>
        <sz val="11"/>
        <rFont val="Calibri"/>
        <family val="2"/>
      </rPr>
      <t xml:space="preserve">Percent of unduplicated HP clients who will have higher income at program exit than at program </t>
    </r>
  </si>
  <si>
    <r>
      <rPr>
        <b/>
        <sz val="11"/>
        <rFont val="Calibri"/>
        <family val="2"/>
      </rPr>
      <t>Homelessness Prevention - Non-Cash Benefit</t>
    </r>
    <r>
      <rPr>
        <sz val="11"/>
        <rFont val="Calibri"/>
        <family val="2"/>
      </rPr>
      <t xml:space="preserve">: Percent of unduplicated HP clients who will have more non-cash benefits at program exit than at program </t>
    </r>
  </si>
  <si>
    <r>
      <rPr>
        <b/>
        <sz val="11"/>
        <rFont val="Calibri"/>
        <family val="2"/>
      </rPr>
      <t xml:space="preserve">Rapid Re-housing - Maintaining Housing: </t>
    </r>
    <r>
      <rPr>
        <sz val="11"/>
        <rFont val="Calibri"/>
        <family val="2"/>
      </rPr>
      <t xml:space="preserve">
Percent of unduplicated RRH clients who after program exit will have maintained their housing for 3 months or more 
</t>
    </r>
  </si>
  <si>
    <r>
      <rPr>
        <b/>
        <sz val="11"/>
        <rFont val="Calibri"/>
        <family val="2"/>
      </rPr>
      <t xml:space="preserve">Rapid Re-Housing: Permanent Housing Destination: 
</t>
    </r>
    <r>
      <rPr>
        <sz val="11"/>
        <rFont val="Calibri"/>
        <family val="2"/>
      </rPr>
      <t>Unduplicated number of persons who will have permanent housing destinations</t>
    </r>
  </si>
  <si>
    <r>
      <rPr>
        <b/>
        <sz val="11"/>
        <rFont val="Calibri"/>
        <family val="2"/>
      </rPr>
      <t xml:space="preserve">Rapid Re-housing - Higher Income: </t>
    </r>
    <r>
      <rPr>
        <sz val="11"/>
        <rFont val="Calibri"/>
        <family val="2"/>
      </rPr>
      <t xml:space="preserve">
Percent of unduplicated RRH clients who will have higher income at program exit than at program entry
</t>
    </r>
  </si>
  <si>
    <t xml:space="preserve">• 46+ persons→ 30 pts  
• 31-45 persons → 20 pts  
• 16-30 persons → 10 pts  
• 1-15 persons → 5 pts  
• 0 persons → 0 pts  </t>
  </si>
  <si>
    <t>51% +  → 30 pts; 
41-50% → 25 pts; 
31-40% → 20 pts;  
21-30% → 15 pts; 
11-20% → 10 pts; 
1-10% → 5 pts; 
&lt; 1% or No data collected or N/A  → 0 pts</t>
  </si>
  <si>
    <r>
      <t xml:space="preserve">Street Outreach - Temporary or Permanent Housing Destination:
</t>
    </r>
    <r>
      <rPr>
        <sz val="11"/>
        <rFont val="Calibri"/>
        <family val="2"/>
      </rPr>
      <t xml:space="preserve">Percent of unduplicated SO clients who will be placed in temporary or permanent housing destinations. </t>
    </r>
  </si>
  <si>
    <t xml:space="preserve">• 91+ → 50 pts  
• 61-90 persons → 40 pts  
• 31-60 persons → 30 pts 
• 1-30 persons → 20 pts   
• 0 persons → 0 pts </t>
  </si>
  <si>
    <r>
      <rPr>
        <b/>
        <sz val="11"/>
        <rFont val="Calibri"/>
        <family val="2"/>
      </rPr>
      <t>Rapid Re-housing - Non-Cash Benefits</t>
    </r>
    <r>
      <rPr>
        <sz val="11"/>
        <rFont val="Calibri"/>
        <family val="2"/>
      </rPr>
      <t xml:space="preserve">: 
Percent of unduplicated RRH clients who will have more non-cash benefits at program exit than at program entry </t>
    </r>
  </si>
  <si>
    <t xml:space="preserve">
Percentage = {Persons to be served with higher barriers} / {Total number of persons to be served }</t>
  </si>
  <si>
    <t>Part IV. #</t>
  </si>
  <si>
    <t>Are the numbers provided on the budget not adding up correctly in the different tables completed throughout the application?</t>
  </si>
  <si>
    <t xml:space="preserve">Agency’s participation in CoC planning meetings in 2015
</t>
  </si>
  <si>
    <t xml:space="preserve">Agency’s participation in CoC  planning meetings in 2015:
Attended at least half or more of the total meetings → 10 pts
Attended less than half of the total meetings → 0 pts
For collaborative applications, score according to the average of all partners' values. </t>
  </si>
  <si>
    <t xml:space="preserve">Agency was involved in the 2015 Point-in-Time Count 
</t>
  </si>
  <si>
    <t xml:space="preserve">Agency was involved in the 2016 Point-in-Time Count:
Yes → 10 pts
No → 0 pts
For collaborative applications, score according to the average of all partners' values. </t>
  </si>
  <si>
    <t xml:space="preserve">Consulted with the CoC on proposed ESG project
</t>
  </si>
  <si>
    <t xml:space="preserve">Consulted with the CoC on proposed 2016 ESG project:
Yes → 10 pts
No → 0 pts
For collaborative applications, score according to the average of all partners' values. </t>
  </si>
  <si>
    <t>Language Access Plan</t>
  </si>
  <si>
    <t>n/a</t>
  </si>
  <si>
    <t>Attach C #</t>
  </si>
  <si>
    <t>Attach A #</t>
  </si>
  <si>
    <t>A.1</t>
  </si>
  <si>
    <t>A.2</t>
  </si>
  <si>
    <t>A.3</t>
  </si>
  <si>
    <t>A.4</t>
  </si>
  <si>
    <t>A.5.</t>
  </si>
  <si>
    <t>Attach D #</t>
  </si>
  <si>
    <t>D.1</t>
  </si>
  <si>
    <t>D.2</t>
  </si>
  <si>
    <t>D.3.1</t>
  </si>
  <si>
    <t xml:space="preserve">Percentage of clients not served:
• All clients served  → 0 pts 
• &gt; 5-15 % of the clients not served → -1 pts
•  16-25 % of the clients not served → -2 pts
•  &gt;25 % of the clients not served → -5 pts
</t>
  </si>
  <si>
    <t>D.3.2</t>
  </si>
  <si>
    <t xml:space="preserve">Percentage of clients who did not achieve outcome:
• All clients achieved outcome  → 0 pts 
• &gt; 5-15 % of the clients did not achieve outcome → -1 pts
•  16-25 % of the clients did not achieve outcome → -2 pts
•  &gt;25 % of the clients did not achieve outcome → -5 pts
</t>
  </si>
  <si>
    <t>D.3.3</t>
  </si>
  <si>
    <t>D.3.4</t>
  </si>
  <si>
    <t>D.3.5</t>
  </si>
  <si>
    <t>D.3.6</t>
  </si>
  <si>
    <t>D.3.7</t>
  </si>
  <si>
    <t>D.3.8</t>
  </si>
  <si>
    <t>Percentage of funds unexpended:
• On average, 0-3 % of funds not expended → 0 pts
• On average, 4-10% of funds not expended → -10 pts
• On average, 11-15% of funds not expended → -15 pts
• On average, 16+29 % of funds not expended → -20 pts
• On average, 30+ % of funds not expended → -25 pts</t>
  </si>
  <si>
    <t>Percentage of clients who did not achieve outcome:
• All clients achieved outcome  → 0 pts 
• &gt; 5-15 % of clients did not achieve outcome → -1 pts
•  16-25 % of clients did not achieve outcome → -2 pts
•  &gt;25 % of clients did not achieve outcome → -5 pts</t>
  </si>
  <si>
    <t>For collaborative applications, provide a weightedaverage of  the values for all applicable partners.</t>
  </si>
  <si>
    <t>For collaborative applications, provide an average of  the values for all applicable partners.</t>
  </si>
  <si>
    <t xml:space="preserve">Percentage of 2014 ESG funds unexpended, as of December 31, 2015 </t>
  </si>
  <si>
    <t>Submission of Late Reports (October 1, 2014  - December 31, 2015)</t>
  </si>
  <si>
    <t>Budget - All tabs</t>
  </si>
  <si>
    <t>RRH Calc.</t>
  </si>
  <si>
    <t>SO.  ES. Calc.</t>
  </si>
  <si>
    <t>Match</t>
  </si>
  <si>
    <t>• 61%+ → 50 pts
• 51 - 60 % → 45 pts
• 41 - 50 % → 40pts
• 31 - 40 % → 35pts
• 21 - 30 % → 30 pts
• 11 - 20 % → 25 pts
•  5 - 10 % → 20 pts
• &lt;5 % → 0 pts</t>
  </si>
  <si>
    <t xml:space="preserve">Number of 2014 ESG late reports submitted during the period 10/01/2014 - 12/31/2015: 
• No Reports Late → 0 pts  
• 1-2 late reports  → -5 pts 
• 3-5 Reports Late → -15 pts  
• 6+ Reports Late → -30 pts </t>
  </si>
  <si>
    <t>Percentage of Homelessness Prevention clients who did not achieve the outcome of maintaining housing for 3 months or more</t>
  </si>
  <si>
    <t>For collaborative applications, provide an average of all partners' values.</t>
  </si>
  <si>
    <t xml:space="preserve">Involvement of clients in the following processes: 1) program design, 2) service delivery and 3) evaluation process.
</t>
  </si>
  <si>
    <t># or %</t>
  </si>
  <si>
    <t>51% +  → 30 pts; 
41-50% → 25 pts; 
31-40% → 20 pts;  
21-30% → 15 pts; 
11-20% → 10 pts; 
1-10% → 5 pts; 
&lt; 1% or No data or N/A  → 0 pts</t>
  </si>
  <si>
    <r>
      <t xml:space="preserve">Emergency Shelter - Temporary or Transitional Housing Destination: </t>
    </r>
    <r>
      <rPr>
        <sz val="11"/>
        <rFont val="Calibri"/>
        <family val="2"/>
      </rPr>
      <t>Percent of unduplicated ES clients who will exit to temporary or transitional Housing Destinations</t>
    </r>
  </si>
  <si>
    <t xml:space="preserve">Yes → 10 pts
No or N/A → 0 pts
For collaborative applications, score according to the average of all partners' values. </t>
  </si>
  <si>
    <t>Percentage of clients not served with 2014 ESG Emergency Shelter funds.</t>
  </si>
  <si>
    <t>Percentage of clients not served:
• All clients served  → 0 pts 
• &gt; 5-15 % of the clients not served → -1 pts
•  16-25 % of the clients not served → -2 pts
•  &gt;25 % of the clients not served → -5 pts</t>
  </si>
  <si>
    <t xml:space="preserve">Percentage of clients who did not achieve the outcome of being placed in temporary or transitional housing destination as a result of ESG Street Outreach Assistance </t>
  </si>
  <si>
    <t>Percentage of ESG Rapid Re-Housing clients who did not achieve the outcome of maintaining housing for 3 months or more.</t>
  </si>
  <si>
    <t xml:space="preserve">Percentage of clients not served with 2014 ESG Rapid Re-Housing funds.
</t>
  </si>
  <si>
    <t xml:space="preserve">Yes → -10 pts
Yes, but waiver requested  → 0 pts
No → 0 </t>
  </si>
  <si>
    <t>Yes → 30 pts
No → 0 pts</t>
  </si>
  <si>
    <r>
      <rPr>
        <b/>
        <sz val="11"/>
        <color indexed="8"/>
        <rFont val="Calibri"/>
        <family val="2"/>
      </rPr>
      <t>Serving Persons with Higher Barriers</t>
    </r>
    <r>
      <rPr>
        <sz val="11"/>
        <color theme="1"/>
        <rFont val="Calibri"/>
        <family val="2"/>
      </rPr>
      <t xml:space="preserve"> (i.e. persons with serious mental illness, OR  persons being recently released from an institution, OR person with substance-use disorder; OR veterans OR survivors of domestic violence OR youth aging out of foster care).</t>
    </r>
  </si>
  <si>
    <r>
      <rPr>
        <b/>
        <sz val="11"/>
        <rFont val="Calibri"/>
        <family val="2"/>
      </rPr>
      <t>Emphasis on Housing First</t>
    </r>
    <r>
      <rPr>
        <sz val="11"/>
        <rFont val="Calibri"/>
        <family val="2"/>
      </rPr>
      <t xml:space="preserve">: Does Agency or collaborative plan to serve clients using Housing First for Rapid Re-housing or Homelessness Prevention </t>
    </r>
  </si>
  <si>
    <r>
      <rPr>
        <b/>
        <sz val="11"/>
        <color indexed="8"/>
        <rFont val="Calibri"/>
        <family val="2"/>
      </rPr>
      <t>Rural Counties</t>
    </r>
    <r>
      <rPr>
        <sz val="11"/>
        <color theme="1"/>
        <rFont val="Calibri"/>
        <family val="2"/>
      </rPr>
      <t>: The percentage of clients to be served that live in rural counties</t>
    </r>
  </si>
  <si>
    <r>
      <rPr>
        <b/>
        <sz val="11"/>
        <rFont val="Calibri"/>
        <family val="2"/>
      </rPr>
      <t>Total Budget</t>
    </r>
    <r>
      <rPr>
        <sz val="11"/>
        <rFont val="Calibri"/>
        <family val="2"/>
      </rPr>
      <t xml:space="preserve">: Are any of the line items listed unallowable (i.e. not listed in the TDHCA ESG Guide for Eligible Uses) </t>
    </r>
  </si>
  <si>
    <r>
      <rPr>
        <b/>
        <sz val="11"/>
        <rFont val="Calibri"/>
        <family val="2"/>
      </rPr>
      <t>Emphasis on Rapid Re-housing:</t>
    </r>
    <r>
      <rPr>
        <sz val="11"/>
        <rFont val="Calibri"/>
        <family val="2"/>
      </rPr>
      <t xml:space="preserve"> Percent of funds for Rapid Re-Housing
</t>
    </r>
  </si>
  <si>
    <r>
      <rPr>
        <b/>
        <sz val="11"/>
        <color indexed="8"/>
        <rFont val="Calibri"/>
        <family val="2"/>
      </rPr>
      <t xml:space="preserve">CoC Alignment: </t>
    </r>
    <r>
      <rPr>
        <sz val="11"/>
        <color indexed="8"/>
        <rFont val="Calibri"/>
        <family val="2"/>
      </rPr>
      <t xml:space="preserve">Do the proposed ESG activities align with the CoC’s priorities?
</t>
    </r>
  </si>
  <si>
    <t>Coordintated Access: Does the ESG applicant uses the Coordinated Access process established by the CoC</t>
  </si>
  <si>
    <t xml:space="preserve">For collaborative applications, score according to the average of all partners' values. </t>
  </si>
  <si>
    <t xml:space="preserve">Yes → 10 pts
No or N/A → 0 pts
</t>
  </si>
  <si>
    <t xml:space="preserve">Yes → 10 pts
No → 0 pts
</t>
  </si>
  <si>
    <r>
      <rPr>
        <b/>
        <sz val="11"/>
        <rFont val="Calibri"/>
        <family val="2"/>
      </rPr>
      <t xml:space="preserve">Street Outreach and Emergency Shelter: </t>
    </r>
    <r>
      <rPr>
        <sz val="11"/>
        <rFont val="Calibri"/>
        <family val="2"/>
      </rPr>
      <t>Are funds budgeted for the components Street Outreach and Emergency Shelter funds less than or equal to 60% of the total funds requested.</t>
    </r>
  </si>
  <si>
    <r>
      <rPr>
        <b/>
        <sz val="11"/>
        <rFont val="Calibri"/>
        <family val="2"/>
      </rPr>
      <t>Matching funds:</t>
    </r>
    <r>
      <rPr>
        <sz val="11"/>
        <rFont val="Calibri"/>
        <family val="2"/>
      </rPr>
      <t xml:space="preserve"> Are the total matching funds less than the total ESG request?</t>
    </r>
  </si>
  <si>
    <t>• 51% + → 30 pts
• 41 - 50% → 25 pts
• 31 - 40 % →  20 pts
• 21 - 30 % → 15 pts
• 11 - 20 % → 10 pts
• 5 - 10 % → 5 pts
• &lt; 5% → 0 pts</t>
  </si>
  <si>
    <t xml:space="preserve"> If any of items are unallowable, list them in the Comments column. </t>
  </si>
  <si>
    <t>#</t>
  </si>
  <si>
    <t>Answer the following questions.</t>
  </si>
  <si>
    <t>Part I</t>
  </si>
  <si>
    <t>Overview</t>
  </si>
  <si>
    <t>Part II</t>
  </si>
  <si>
    <t>Program Description and Capacity</t>
  </si>
  <si>
    <t xml:space="preserve">Part III </t>
  </si>
  <si>
    <t>Program Performance</t>
  </si>
  <si>
    <t>Part IV</t>
  </si>
  <si>
    <t>Program Budget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</si>
  <si>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</si>
  <si>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</si>
  <si>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</si>
  <si>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</si>
  <si>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</si>
  <si>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</si>
  <si>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</si>
  <si>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</si>
  <si>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</si>
  <si>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rPr>
        <b/>
        <sz val="11"/>
        <color indexed="8"/>
        <rFont val="Calibri"/>
        <family val="2"/>
      </rPr>
      <t>Attachment A:</t>
    </r>
    <r>
      <rPr>
        <sz val="11"/>
        <color theme="1"/>
        <rFont val="Calibri"/>
        <family val="2"/>
      </rPr>
      <t xml:space="preserve"> Certificate of CoC Partcipation and Coordination for each Applicant and Partner</t>
    </r>
  </si>
  <si>
    <r>
      <rPr>
        <b/>
        <sz val="11"/>
        <color indexed="8"/>
        <rFont val="Calibri"/>
        <family val="2"/>
      </rPr>
      <t xml:space="preserve">Attachment C: </t>
    </r>
    <r>
      <rPr>
        <sz val="11"/>
        <color theme="1"/>
        <rFont val="Calibri"/>
        <family val="2"/>
      </rPr>
      <t>Language Access Plan for each Applicant and Partner</t>
    </r>
  </si>
  <si>
    <r>
      <t xml:space="preserve">Attachment D: </t>
    </r>
    <r>
      <rPr>
        <sz val="11"/>
        <color theme="1"/>
        <rFont val="Calibri"/>
        <family val="2"/>
      </rPr>
      <t>TDHCA ESG Past Performance Form for each Applicant and Partner</t>
    </r>
  </si>
  <si>
    <r>
      <t>Attachment E:</t>
    </r>
    <r>
      <rPr>
        <sz val="11"/>
        <color theme="1"/>
        <rFont val="Calibri"/>
        <family val="2"/>
      </rPr>
      <t xml:space="preserve"> ESG Applicant Certifications for each Applicant and Partner</t>
    </r>
  </si>
  <si>
    <r>
      <t xml:space="preserve">Attachment F: </t>
    </r>
    <r>
      <rPr>
        <sz val="11"/>
        <color theme="1"/>
        <rFont val="Calibri"/>
        <family val="2"/>
      </rPr>
      <t>Tax Exempt Status and Certificate of Formation for each Applicant and Partner</t>
    </r>
  </si>
  <si>
    <r>
      <t xml:space="preserve">Attachment H: </t>
    </r>
    <r>
      <rPr>
        <sz val="11"/>
        <color theme="1"/>
        <rFont val="Calibri"/>
        <family val="2"/>
      </rPr>
      <t>Application Self-Scoring Sheet</t>
    </r>
  </si>
  <si>
    <t>Submitted (Yes/No)</t>
  </si>
  <si>
    <r>
      <rPr>
        <b/>
        <sz val="11"/>
        <color indexed="8"/>
        <rFont val="Calibri"/>
        <family val="2"/>
      </rPr>
      <t>Attachment B:</t>
    </r>
    <r>
      <rPr>
        <sz val="11"/>
        <color theme="1"/>
        <rFont val="Calibri"/>
        <family val="2"/>
      </rPr>
      <t xml:space="preserve"> Audit Certification Forms for each Applicant and Partner</t>
    </r>
  </si>
  <si>
    <r>
      <t xml:space="preserve">Attachment G: </t>
    </r>
    <r>
      <rPr>
        <sz val="11"/>
        <rFont val="Calibri"/>
        <family val="2"/>
      </rPr>
      <t>Uniform Previous Participation Form (Did the applicant and all partners for collaborative applications submit a Uniform Previous Participation for all applicable members/staff?)</t>
    </r>
  </si>
  <si>
    <r>
      <t xml:space="preserve">Attachment I: </t>
    </r>
    <r>
      <rPr>
        <sz val="11"/>
        <rFont val="Calibri"/>
        <family val="2"/>
      </rPr>
      <t>Local Government Approval of Shelter Activities</t>
    </r>
  </si>
  <si>
    <t xml:space="preserve">Percentage of clients not served with 2014 ESG Street Outreach funds.
</t>
  </si>
  <si>
    <t>Percentage of ESG Emergency Shelter clients who did not achieve the outcome of exiting into a permanent housing destination</t>
  </si>
  <si>
    <t>Percentage of clients who did not achieve outcome:
• All clients achieved outcome  → 0 pts 
• &gt; 5-15 % of the clients did not achieve outcome → -1 pts
•  16-25 % of the clients did not achieve outcome → -2 pts
•  &gt;25 % of the clients did not achieve outcome → -5 pts</t>
  </si>
  <si>
    <t>Percentage of clients not served with 2014 ESG Homeless Prevention funds.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</si>
</sst>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3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ont="1" applyAlignment="1">
      <alignment/>
    </xf>
    <xf numFmtId="0" fontId="3" fillId="34" borderId="1" xfId="0" applyFont="1" applyFill="1" applyBorder="1" applyAlignment="1" applyProtection="1">
      <alignment horizontal="left" vertical="center" wrapText="1"/>
      <protection/>
    </xf>
    <xf numFmtId="0" fontId="21" fillId="34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top" wrapText="1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/>
    </xf>
    <xf numFmtId="0" fontId="0" fillId="33" borderId="1" xfId="0" applyFont="1" applyFill="1" applyBorder="1" applyAlignment="1" applyProtection="1">
      <alignment horizontal="left" vertical="top" wrapText="1"/>
      <protection/>
    </xf>
    <xf numFmtId="0" fontId="0" fillId="33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 horizontal="left" vertical="top" wrapText="1"/>
      <protection/>
    </xf>
    <xf numFmtId="0" fontId="4" fillId="0" borderId="1" xfId="0" applyFont="1" applyFill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0" fillId="34" borderId="1" xfId="0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Border="1" applyAlignment="1" applyProtection="1">
      <alignment horizontal="left" vertical="top" wrapText="1"/>
      <protection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36" fillId="3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 wrapText="1"/>
      <protection/>
    </xf>
    <xf numFmtId="49" fontId="36" fillId="35" borderId="1" xfId="0" applyNumberFormat="1" applyFont="1" applyFill="1" applyBorder="1" applyAlignment="1" applyProtection="1">
      <alignment horizontal="center" vertical="center"/>
      <protection/>
    </xf>
    <xf numFmtId="49" fontId="3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3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 locked="0"/>
    </xf>
    <xf numFmtId="0" fontId="0" fillId="34" borderId="1" xfId="0" applyFill="1" applyBorder="1" applyAlignment="1">
      <alignment/>
    </xf>
    <xf numFmtId="0" fontId="0" fillId="34" borderId="1" xfId="0" applyFill="1" applyBorder="1" applyAlignment="1" applyProtection="1">
      <alignment/>
      <protection/>
    </xf>
    <xf numFmtId="0" fontId="36" fillId="34" borderId="11" xfId="0" applyFont="1" applyFill="1" applyBorder="1" applyAlignment="1" applyProtection="1">
      <alignment horizontal="center"/>
      <protection/>
    </xf>
    <xf numFmtId="0" fontId="36" fillId="34" borderId="1" xfId="0" applyFont="1" applyFill="1" applyBorder="1" applyAlignment="1" applyProtection="1">
      <alignment horizontal="center" wrapText="1"/>
      <protection/>
    </xf>
    <xf numFmtId="0" fontId="36" fillId="34" borderId="1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4" fillId="6" borderId="12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1" fillId="0" borderId="13" xfId="0" applyFont="1" applyBorder="1" applyAlignment="1" applyProtection="1">
      <alignment vertical="top" wrapText="1"/>
      <protection/>
    </xf>
    <xf numFmtId="0" fontId="0" fillId="6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13" xfId="0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 2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6.28125" style="0" customWidth="1"/>
    <col min="2" max="2" width="21.00390625" style="0" customWidth="1"/>
    <col min="3" max="3" width="17.28125" style="0" customWidth="1"/>
    <col min="4" max="4" width="24.7109375" style="0" customWidth="1"/>
  </cols>
  <sheetData>
    <row r="1" spans="1:2" ht="14.25">
      <c r="A1" s="2" t="s">
        <v>0</v>
      </c>
      <c r="B1" s="2"/>
    </row>
    <row r="2" spans="1:2" ht="14.25">
      <c r="A2" s="1" t="s">
        <v>1</v>
      </c>
      <c r="B2" s="4"/>
    </row>
    <row r="3" spans="1:2" ht="14.25">
      <c r="A3" s="1" t="s">
        <v>2</v>
      </c>
      <c r="B3" s="4"/>
    </row>
    <row r="6" spans="1:4" ht="14.25">
      <c r="A6" s="1" t="s">
        <v>3</v>
      </c>
      <c r="B6" s="3" t="s">
        <v>11</v>
      </c>
      <c r="C6" s="1" t="s">
        <v>12</v>
      </c>
      <c r="D6" s="1" t="s">
        <v>13</v>
      </c>
    </row>
    <row r="7" spans="1:4" ht="14.25">
      <c r="A7" s="1" t="s">
        <v>4</v>
      </c>
      <c r="B7" s="3">
        <f>'Part II Desciption'!E7</f>
        <v>85</v>
      </c>
      <c r="C7" s="37">
        <f>'Part II Desciption'!F7</f>
        <v>0</v>
      </c>
      <c r="D7" s="4"/>
    </row>
    <row r="8" spans="1:4" ht="14.25">
      <c r="A8" s="1" t="s">
        <v>5</v>
      </c>
      <c r="B8" s="3">
        <f>'Part III Performance'!E19</f>
        <v>580</v>
      </c>
      <c r="C8" s="37">
        <f>'Part III Performance'!F19</f>
        <v>0</v>
      </c>
      <c r="D8" s="4"/>
    </row>
    <row r="9" spans="1:4" ht="14.25">
      <c r="A9" s="1" t="s">
        <v>6</v>
      </c>
      <c r="B9" s="3">
        <f>'Part IV Budget'!E7</f>
        <v>60</v>
      </c>
      <c r="C9" s="37">
        <f>'Part IV Budget'!F7</f>
        <v>0</v>
      </c>
      <c r="D9" s="4"/>
    </row>
    <row r="10" spans="1:4" ht="14.25">
      <c r="A10" s="1" t="s">
        <v>7</v>
      </c>
      <c r="B10" s="3">
        <f>'Attach A CoC'!E7</f>
        <v>50</v>
      </c>
      <c r="C10" s="37">
        <f>'Attach A CoC'!F7</f>
        <v>0</v>
      </c>
      <c r="D10" s="4"/>
    </row>
    <row r="11" spans="1:4" ht="14.25">
      <c r="A11" s="1" t="s">
        <v>8</v>
      </c>
      <c r="B11" s="3">
        <f>'Attach C Language'!E3</f>
        <v>10</v>
      </c>
      <c r="C11" s="37">
        <f>'Attach C Language'!F3</f>
        <v>0</v>
      </c>
      <c r="D11" s="4"/>
    </row>
    <row r="12" spans="1:4" ht="14.25">
      <c r="A12" s="1" t="s">
        <v>9</v>
      </c>
      <c r="B12" s="3">
        <f>'Attach D Past Performance'!E12</f>
        <v>-95</v>
      </c>
      <c r="C12" s="37">
        <f>'Attach D Past Performance'!F12</f>
        <v>0</v>
      </c>
      <c r="D12" s="4"/>
    </row>
    <row r="13" spans="1:4" ht="14.25">
      <c r="A13" s="39" t="s">
        <v>10</v>
      </c>
      <c r="B13" s="39">
        <f>SUM(B7:B11)</f>
        <v>785</v>
      </c>
      <c r="C13" s="40">
        <f>SUM(C7:C12)</f>
        <v>0</v>
      </c>
      <c r="D13" s="39"/>
    </row>
  </sheetData>
  <sheetProtection selectLockedCells="1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8.8515625" style="5" customWidth="1"/>
    <col min="2" max="2" width="59.28125" style="57" customWidth="1"/>
    <col min="3" max="3" width="11.421875" style="5" customWidth="1"/>
    <col min="4" max="16384" width="8.8515625" style="5" customWidth="1"/>
  </cols>
  <sheetData>
    <row r="1" spans="1:4" ht="28.5">
      <c r="A1" s="41" t="s">
        <v>144</v>
      </c>
      <c r="B1" s="55" t="s">
        <v>145</v>
      </c>
      <c r="C1" s="42" t="s">
        <v>169</v>
      </c>
      <c r="D1" s="43" t="s">
        <v>18</v>
      </c>
    </row>
    <row r="2" spans="1:4" ht="14.25">
      <c r="A2" s="44" t="s">
        <v>146</v>
      </c>
      <c r="B2" s="56" t="s">
        <v>147</v>
      </c>
      <c r="C2" s="45"/>
      <c r="D2" s="46"/>
    </row>
    <row r="3" spans="1:4" ht="14.25">
      <c r="A3" s="47" t="s">
        <v>148</v>
      </c>
      <c r="B3" s="48" t="s">
        <v>149</v>
      </c>
      <c r="C3" s="45"/>
      <c r="D3" s="45"/>
    </row>
    <row r="4" spans="1:4" ht="14.25">
      <c r="A4" s="47" t="s">
        <v>150</v>
      </c>
      <c r="B4" s="48" t="s">
        <v>151</v>
      </c>
      <c r="C4" s="45"/>
      <c r="D4" s="45"/>
    </row>
    <row r="5" spans="1:4" ht="14.25">
      <c r="A5" s="47" t="s">
        <v>152</v>
      </c>
      <c r="B5" s="48" t="s">
        <v>153</v>
      </c>
      <c r="C5" s="45"/>
      <c r="D5" s="45"/>
    </row>
    <row r="6" spans="1:4" ht="28.5">
      <c r="A6" s="49" t="s">
        <v>154</v>
      </c>
      <c r="B6" s="50" t="s">
        <v>163</v>
      </c>
      <c r="C6" s="45"/>
      <c r="D6" s="51"/>
    </row>
    <row r="7" spans="1:4" ht="28.5">
      <c r="A7" s="52" t="s">
        <v>155</v>
      </c>
      <c r="B7" s="58" t="s">
        <v>170</v>
      </c>
      <c r="C7" s="45"/>
      <c r="D7" s="51"/>
    </row>
    <row r="8" spans="1:4" ht="14.25">
      <c r="A8" s="52" t="s">
        <v>156</v>
      </c>
      <c r="B8" s="58" t="s">
        <v>164</v>
      </c>
      <c r="C8" s="45"/>
      <c r="D8" s="51"/>
    </row>
    <row r="9" spans="1:4" ht="28.5">
      <c r="A9" s="52" t="s">
        <v>157</v>
      </c>
      <c r="B9" s="48" t="s">
        <v>165</v>
      </c>
      <c r="C9" s="45"/>
      <c r="D9" s="51"/>
    </row>
    <row r="10" spans="1:4" ht="28.5">
      <c r="A10" s="52" t="s">
        <v>158</v>
      </c>
      <c r="B10" s="48" t="s">
        <v>166</v>
      </c>
      <c r="C10" s="45"/>
      <c r="D10" s="51"/>
    </row>
    <row r="11" spans="1:4" ht="28.5">
      <c r="A11" s="52" t="s">
        <v>159</v>
      </c>
      <c r="B11" s="48" t="s">
        <v>167</v>
      </c>
      <c r="C11" s="45"/>
      <c r="D11" s="51"/>
    </row>
    <row r="12" spans="1:4" ht="42.75">
      <c r="A12" s="59" t="s">
        <v>160</v>
      </c>
      <c r="B12" s="54" t="s">
        <v>171</v>
      </c>
      <c r="C12" s="45"/>
      <c r="D12" s="51"/>
    </row>
    <row r="13" spans="1:4" ht="14.25">
      <c r="A13" s="52" t="s">
        <v>161</v>
      </c>
      <c r="B13" s="48" t="s">
        <v>168</v>
      </c>
      <c r="C13" s="45"/>
      <c r="D13" s="51"/>
    </row>
    <row r="14" spans="1:4" ht="14.25">
      <c r="A14" s="53" t="s">
        <v>162</v>
      </c>
      <c r="B14" s="54" t="s">
        <v>172</v>
      </c>
      <c r="C14" s="45"/>
      <c r="D14" s="51"/>
    </row>
    <row r="16" spans="2:3" ht="14.25">
      <c r="B16" s="35" t="s">
        <v>0</v>
      </c>
      <c r="C16" s="2">
        <f>'2016 Scoring Inst Summary'!B1</f>
        <v>0</v>
      </c>
    </row>
    <row r="17" spans="2:3" ht="14.25">
      <c r="B17" s="1" t="s">
        <v>1</v>
      </c>
      <c r="C17" s="2">
        <f>'2016 Scoring Inst Summary'!B2</f>
        <v>0</v>
      </c>
    </row>
    <row r="18" spans="2:3" ht="14.25">
      <c r="B18" s="1" t="s">
        <v>2</v>
      </c>
      <c r="C18" s="2">
        <f>'2016 Scoring Inst Summary'!B3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16.140625" defaultRowHeight="15"/>
  <cols>
    <col min="1" max="1" width="5.7109375" style="28" customWidth="1"/>
    <col min="2" max="2" width="29.8515625" style="0" customWidth="1"/>
    <col min="3" max="3" width="43.8515625" style="5" customWidth="1"/>
    <col min="4" max="4" width="7.8515625" style="0" customWidth="1"/>
    <col min="5" max="5" width="10.28125" style="0" customWidth="1"/>
    <col min="6" max="6" width="11.28125" style="0" customWidth="1"/>
    <col min="7" max="7" width="27.28125" style="0" customWidth="1"/>
    <col min="8" max="8" width="47.57421875" style="0" customWidth="1"/>
  </cols>
  <sheetData>
    <row r="1" spans="1:8" ht="42.75">
      <c r="A1" s="25" t="s">
        <v>19</v>
      </c>
      <c r="B1" s="6" t="s">
        <v>14</v>
      </c>
      <c r="C1" s="6" t="s">
        <v>15</v>
      </c>
      <c r="D1" s="6" t="s">
        <v>119</v>
      </c>
      <c r="E1" s="6" t="s">
        <v>16</v>
      </c>
      <c r="F1" s="7" t="s">
        <v>17</v>
      </c>
      <c r="G1" s="6" t="s">
        <v>18</v>
      </c>
      <c r="H1" s="6" t="s">
        <v>25</v>
      </c>
    </row>
    <row r="2" spans="1:8" ht="72">
      <c r="A2" s="26">
        <v>2.2</v>
      </c>
      <c r="B2" s="13" t="s">
        <v>27</v>
      </c>
      <c r="C2" s="11" t="s">
        <v>28</v>
      </c>
      <c r="D2" s="14"/>
      <c r="E2" s="12">
        <v>15</v>
      </c>
      <c r="F2" s="14"/>
      <c r="G2" s="14"/>
      <c r="H2" s="13" t="s">
        <v>24</v>
      </c>
    </row>
    <row r="3" spans="1:8" ht="72">
      <c r="A3" s="26">
        <v>2.3</v>
      </c>
      <c r="B3" s="11" t="s">
        <v>26</v>
      </c>
      <c r="C3" s="11" t="s">
        <v>28</v>
      </c>
      <c r="D3" s="14"/>
      <c r="E3" s="12">
        <v>15</v>
      </c>
      <c r="F3" s="38"/>
      <c r="G3" s="14"/>
      <c r="H3" s="13" t="s">
        <v>24</v>
      </c>
    </row>
    <row r="4" spans="1:8" ht="129">
      <c r="A4" s="26">
        <v>2.4</v>
      </c>
      <c r="B4" s="11" t="s">
        <v>23</v>
      </c>
      <c r="C4" s="10" t="s">
        <v>21</v>
      </c>
      <c r="D4" s="14"/>
      <c r="E4" s="12">
        <v>15</v>
      </c>
      <c r="F4" s="14"/>
      <c r="G4" s="14"/>
      <c r="H4" s="13" t="s">
        <v>29</v>
      </c>
    </row>
    <row r="5" spans="1:8" ht="100.5">
      <c r="A5" s="26">
        <v>2.5</v>
      </c>
      <c r="B5" s="8" t="s">
        <v>20</v>
      </c>
      <c r="C5" s="10" t="s">
        <v>22</v>
      </c>
      <c r="D5" s="14"/>
      <c r="E5" s="12">
        <v>15</v>
      </c>
      <c r="F5" s="14"/>
      <c r="G5" s="14"/>
      <c r="H5" s="1"/>
    </row>
    <row r="6" spans="1:8" ht="114.75">
      <c r="A6" s="26">
        <v>2.6</v>
      </c>
      <c r="B6" s="9" t="s">
        <v>118</v>
      </c>
      <c r="C6" s="9" t="s">
        <v>30</v>
      </c>
      <c r="D6" s="14"/>
      <c r="E6" s="12">
        <v>25</v>
      </c>
      <c r="F6" s="14"/>
      <c r="G6" s="14"/>
      <c r="H6" s="1"/>
    </row>
    <row r="7" spans="1:8" ht="14.25">
      <c r="A7" s="27"/>
      <c r="B7" s="15" t="s">
        <v>10</v>
      </c>
      <c r="C7" s="16"/>
      <c r="D7" s="2"/>
      <c r="E7" s="2">
        <f>SUM(E2:E6)</f>
        <v>85</v>
      </c>
      <c r="F7" s="2">
        <f>SUM(F2:F6)</f>
        <v>0</v>
      </c>
      <c r="G7" s="2"/>
      <c r="H7" s="1"/>
    </row>
    <row r="9" spans="2:3" ht="28.5">
      <c r="B9" s="35" t="s">
        <v>0</v>
      </c>
      <c r="C9" s="2">
        <f>'2016 Scoring Inst Summary'!B1</f>
        <v>0</v>
      </c>
    </row>
    <row r="10" spans="2:3" ht="14.25">
      <c r="B10" s="1" t="s">
        <v>1</v>
      </c>
      <c r="C10" s="2">
        <f>'2016 Scoring Inst Summary'!B2</f>
        <v>0</v>
      </c>
    </row>
    <row r="11" spans="2:3" ht="14.25">
      <c r="B11" s="1" t="s">
        <v>2</v>
      </c>
      <c r="C11" s="2">
        <f>'2016 Scoring Inst Summary'!B3</f>
        <v>0</v>
      </c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.28125" style="5" customWidth="1"/>
    <col min="2" max="2" width="30.00390625" style="5" customWidth="1"/>
    <col min="3" max="3" width="35.57421875" style="5" customWidth="1"/>
    <col min="4" max="4" width="7.28125" style="5" customWidth="1"/>
    <col min="5" max="5" width="10.28125" style="5" customWidth="1"/>
    <col min="6" max="6" width="9.421875" style="5" customWidth="1"/>
    <col min="7" max="7" width="23.7109375" style="5" customWidth="1"/>
    <col min="8" max="8" width="20.28125" style="5" customWidth="1"/>
    <col min="9" max="16384" width="8.8515625" style="5" customWidth="1"/>
  </cols>
  <sheetData>
    <row r="1" spans="1:8" ht="42.75">
      <c r="A1" s="20" t="s">
        <v>31</v>
      </c>
      <c r="B1" s="6" t="s">
        <v>14</v>
      </c>
      <c r="C1" s="6" t="s">
        <v>15</v>
      </c>
      <c r="D1" s="6" t="s">
        <v>119</v>
      </c>
      <c r="E1" s="6" t="s">
        <v>16</v>
      </c>
      <c r="F1" s="7" t="s">
        <v>17</v>
      </c>
      <c r="G1" s="6" t="s">
        <v>18</v>
      </c>
      <c r="H1" s="6" t="s">
        <v>25</v>
      </c>
    </row>
    <row r="2" spans="1:8" ht="86.25">
      <c r="A2" s="21" t="s">
        <v>32</v>
      </c>
      <c r="B2" s="17" t="s">
        <v>57</v>
      </c>
      <c r="C2" s="18" t="s">
        <v>49</v>
      </c>
      <c r="D2" s="14"/>
      <c r="E2" s="12">
        <v>30</v>
      </c>
      <c r="F2" s="14"/>
      <c r="G2" s="14"/>
      <c r="H2" s="12"/>
    </row>
    <row r="3" spans="1:8" ht="100.5">
      <c r="A3" s="22" t="s">
        <v>33</v>
      </c>
      <c r="B3" s="19" t="s">
        <v>70</v>
      </c>
      <c r="C3" s="9" t="s">
        <v>69</v>
      </c>
      <c r="D3" s="14"/>
      <c r="E3" s="12">
        <v>30</v>
      </c>
      <c r="F3" s="14"/>
      <c r="G3" s="14"/>
      <c r="H3" s="12"/>
    </row>
    <row r="4" spans="1:8" ht="72">
      <c r="A4" s="21" t="s">
        <v>34</v>
      </c>
      <c r="B4" s="17" t="s">
        <v>58</v>
      </c>
      <c r="C4" s="18" t="s">
        <v>68</v>
      </c>
      <c r="D4" s="14"/>
      <c r="E4" s="12">
        <v>30</v>
      </c>
      <c r="F4" s="14"/>
      <c r="G4" s="14"/>
      <c r="H4" s="12"/>
    </row>
    <row r="5" spans="1:8" ht="100.5">
      <c r="A5" s="22" t="s">
        <v>35</v>
      </c>
      <c r="B5" s="19" t="s">
        <v>121</v>
      </c>
      <c r="C5" s="9" t="s">
        <v>120</v>
      </c>
      <c r="D5" s="14"/>
      <c r="E5" s="12">
        <v>30</v>
      </c>
      <c r="F5" s="14"/>
      <c r="G5" s="14"/>
      <c r="H5" s="12"/>
    </row>
    <row r="6" spans="1:8" ht="100.5">
      <c r="A6" s="22" t="s">
        <v>36</v>
      </c>
      <c r="B6" s="19" t="s">
        <v>59</v>
      </c>
      <c r="C6" s="9" t="s">
        <v>69</v>
      </c>
      <c r="D6" s="14"/>
      <c r="E6" s="12">
        <v>30</v>
      </c>
      <c r="F6" s="14"/>
      <c r="G6" s="14"/>
      <c r="H6" s="12"/>
    </row>
    <row r="7" spans="1:8" ht="100.5">
      <c r="A7" s="22" t="s">
        <v>37</v>
      </c>
      <c r="B7" s="19" t="s">
        <v>60</v>
      </c>
      <c r="C7" s="9" t="s">
        <v>50</v>
      </c>
      <c r="D7" s="14"/>
      <c r="E7" s="12">
        <v>10</v>
      </c>
      <c r="F7" s="14"/>
      <c r="G7" s="14"/>
      <c r="H7" s="12"/>
    </row>
    <row r="8" spans="1:8" ht="114.75">
      <c r="A8" s="22" t="s">
        <v>38</v>
      </c>
      <c r="B8" s="19" t="s">
        <v>61</v>
      </c>
      <c r="C8" s="9" t="s">
        <v>71</v>
      </c>
      <c r="D8" s="14"/>
      <c r="E8" s="12">
        <v>50</v>
      </c>
      <c r="F8" s="14"/>
      <c r="G8" s="14"/>
      <c r="H8" s="12"/>
    </row>
    <row r="9" spans="1:8" ht="114.75">
      <c r="A9" s="22" t="s">
        <v>39</v>
      </c>
      <c r="B9" s="19" t="s">
        <v>62</v>
      </c>
      <c r="C9" s="9" t="s">
        <v>51</v>
      </c>
      <c r="D9" s="14"/>
      <c r="E9" s="12">
        <v>50</v>
      </c>
      <c r="F9" s="14"/>
      <c r="G9" s="14"/>
      <c r="H9" s="12"/>
    </row>
    <row r="10" spans="1:8" ht="100.5">
      <c r="A10" s="22" t="s">
        <v>40</v>
      </c>
      <c r="B10" s="9" t="s">
        <v>63</v>
      </c>
      <c r="C10" s="9" t="s">
        <v>52</v>
      </c>
      <c r="D10" s="14"/>
      <c r="E10" s="12">
        <v>30</v>
      </c>
      <c r="F10" s="14"/>
      <c r="G10" s="14"/>
      <c r="H10" s="12"/>
    </row>
    <row r="11" spans="1:8" ht="100.5">
      <c r="A11" s="22" t="s">
        <v>41</v>
      </c>
      <c r="B11" s="9" t="s">
        <v>64</v>
      </c>
      <c r="C11" s="9" t="s">
        <v>52</v>
      </c>
      <c r="D11" s="14"/>
      <c r="E11" s="12">
        <v>30</v>
      </c>
      <c r="F11" s="14"/>
      <c r="G11" s="14"/>
      <c r="H11" s="12"/>
    </row>
    <row r="12" spans="1:8" ht="114.75">
      <c r="A12" s="22" t="s">
        <v>42</v>
      </c>
      <c r="B12" s="9" t="s">
        <v>65</v>
      </c>
      <c r="C12" s="9" t="s">
        <v>53</v>
      </c>
      <c r="D12" s="14"/>
      <c r="E12" s="12">
        <v>50</v>
      </c>
      <c r="F12" s="14"/>
      <c r="G12" s="14"/>
      <c r="H12" s="12"/>
    </row>
    <row r="13" spans="1:8" ht="86.25">
      <c r="A13" s="22" t="s">
        <v>43</v>
      </c>
      <c r="B13" s="9" t="s">
        <v>66</v>
      </c>
      <c r="C13" s="9" t="s">
        <v>54</v>
      </c>
      <c r="D13" s="14"/>
      <c r="E13" s="12">
        <v>50</v>
      </c>
      <c r="F13" s="14"/>
      <c r="G13" s="14"/>
      <c r="H13" s="12"/>
    </row>
    <row r="14" spans="1:8" ht="100.5">
      <c r="A14" s="22" t="s">
        <v>44</v>
      </c>
      <c r="B14" s="9" t="s">
        <v>67</v>
      </c>
      <c r="C14" s="9" t="s">
        <v>52</v>
      </c>
      <c r="D14" s="14"/>
      <c r="E14" s="12">
        <v>30</v>
      </c>
      <c r="F14" s="14"/>
      <c r="G14" s="14"/>
      <c r="H14" s="12"/>
    </row>
    <row r="15" spans="1:8" ht="100.5">
      <c r="A15" s="22" t="s">
        <v>45</v>
      </c>
      <c r="B15" s="9" t="s">
        <v>72</v>
      </c>
      <c r="C15" s="9" t="s">
        <v>52</v>
      </c>
      <c r="D15" s="14"/>
      <c r="E15" s="12">
        <v>30</v>
      </c>
      <c r="F15" s="14"/>
      <c r="G15" s="14"/>
      <c r="H15" s="12"/>
    </row>
    <row r="16" spans="1:8" ht="129">
      <c r="A16" s="22" t="s">
        <v>46</v>
      </c>
      <c r="B16" s="11" t="s">
        <v>130</v>
      </c>
      <c r="C16" s="10" t="s">
        <v>142</v>
      </c>
      <c r="D16" s="14"/>
      <c r="E16" s="12">
        <v>30</v>
      </c>
      <c r="F16" s="14"/>
      <c r="G16" s="14"/>
      <c r="H16" s="13" t="s">
        <v>73</v>
      </c>
    </row>
    <row r="17" spans="1:8" ht="72">
      <c r="A17" s="22" t="s">
        <v>47</v>
      </c>
      <c r="B17" s="9" t="s">
        <v>131</v>
      </c>
      <c r="C17" s="9" t="s">
        <v>129</v>
      </c>
      <c r="D17" s="14"/>
      <c r="E17" s="12">
        <v>30</v>
      </c>
      <c r="F17" s="14"/>
      <c r="G17" s="14"/>
      <c r="H17" s="12"/>
    </row>
    <row r="18" spans="1:8" ht="129">
      <c r="A18" s="8" t="s">
        <v>48</v>
      </c>
      <c r="B18" s="11" t="s">
        <v>132</v>
      </c>
      <c r="C18" s="10" t="s">
        <v>55</v>
      </c>
      <c r="D18" s="14"/>
      <c r="E18" s="12">
        <v>40</v>
      </c>
      <c r="F18" s="14"/>
      <c r="G18" s="14"/>
      <c r="H18" s="12"/>
    </row>
    <row r="19" spans="2:7" ht="14.25">
      <c r="B19" s="15" t="s">
        <v>10</v>
      </c>
      <c r="C19" s="16"/>
      <c r="D19" s="2"/>
      <c r="E19" s="2">
        <f>SUM(E2:E18)</f>
        <v>580</v>
      </c>
      <c r="F19" s="2">
        <f>SUM(F2:F18)</f>
        <v>0</v>
      </c>
      <c r="G19" s="2"/>
    </row>
    <row r="21" spans="2:3" ht="28.5">
      <c r="B21" s="35" t="s">
        <v>0</v>
      </c>
      <c r="C21" s="2">
        <f>'2016 Scoring Inst Summary'!B1</f>
        <v>0</v>
      </c>
    </row>
    <row r="22" spans="2:3" ht="14.25">
      <c r="B22" s="1" t="s">
        <v>1</v>
      </c>
      <c r="C22" s="2">
        <f>'2016 Scoring Inst Summary'!B2</f>
        <v>0</v>
      </c>
    </row>
    <row r="23" spans="2:3" ht="14.25">
      <c r="B23" s="13" t="s">
        <v>2</v>
      </c>
      <c r="C23" s="2">
        <f>'2016 Scoring Inst Summary'!B3</f>
        <v>0</v>
      </c>
    </row>
  </sheetData>
  <sheetProtection/>
  <printOptions/>
  <pageMargins left="0.7" right="0.7" top="0.75" bottom="0.75" header="0.3" footer="0.3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8.8515625" style="31" customWidth="1"/>
    <col min="2" max="2" width="30.00390625" style="5" customWidth="1"/>
    <col min="3" max="3" width="25.8515625" style="5" customWidth="1"/>
    <col min="4" max="4" width="4.28125" style="5" customWidth="1"/>
    <col min="5" max="5" width="10.7109375" style="5" customWidth="1"/>
    <col min="6" max="6" width="8.7109375" style="5" customWidth="1"/>
    <col min="7" max="7" width="19.140625" style="5" customWidth="1"/>
    <col min="8" max="8" width="18.57421875" style="5" customWidth="1"/>
    <col min="9" max="16384" width="8.8515625" style="5" customWidth="1"/>
  </cols>
  <sheetData>
    <row r="1" spans="1:8" ht="42.75">
      <c r="A1" s="25" t="s">
        <v>74</v>
      </c>
      <c r="B1" s="6" t="s">
        <v>14</v>
      </c>
      <c r="C1" s="6" t="s">
        <v>15</v>
      </c>
      <c r="D1" s="6" t="s">
        <v>119</v>
      </c>
      <c r="E1" s="6" t="s">
        <v>16</v>
      </c>
      <c r="F1" s="7" t="s">
        <v>17</v>
      </c>
      <c r="G1" s="6" t="s">
        <v>18</v>
      </c>
      <c r="H1" s="6" t="s">
        <v>25</v>
      </c>
    </row>
    <row r="2" spans="1:8" ht="57">
      <c r="A2" s="30" t="s">
        <v>110</v>
      </c>
      <c r="B2" s="18" t="s">
        <v>75</v>
      </c>
      <c r="C2" s="9" t="s">
        <v>56</v>
      </c>
      <c r="D2" s="4" t="s">
        <v>83</v>
      </c>
      <c r="E2" s="12">
        <v>-10</v>
      </c>
      <c r="F2" s="14"/>
      <c r="G2" s="14"/>
      <c r="H2" s="12"/>
    </row>
    <row r="3" spans="1:8" ht="57">
      <c r="A3" s="30" t="s">
        <v>110</v>
      </c>
      <c r="B3" s="18" t="s">
        <v>133</v>
      </c>
      <c r="C3" s="9" t="s">
        <v>56</v>
      </c>
      <c r="D3" s="4" t="s">
        <v>83</v>
      </c>
      <c r="E3" s="12">
        <v>-10</v>
      </c>
      <c r="F3" s="14"/>
      <c r="G3" s="14"/>
      <c r="H3" s="29" t="s">
        <v>143</v>
      </c>
    </row>
    <row r="4" spans="1:8" ht="57">
      <c r="A4" s="27" t="s">
        <v>113</v>
      </c>
      <c r="B4" s="18" t="s">
        <v>141</v>
      </c>
      <c r="C4" s="9" t="s">
        <v>128</v>
      </c>
      <c r="D4" s="4" t="s">
        <v>83</v>
      </c>
      <c r="E4" s="12">
        <v>-10</v>
      </c>
      <c r="F4" s="14"/>
      <c r="G4" s="14"/>
      <c r="H4" s="12"/>
    </row>
    <row r="5" spans="1:8" ht="114.75">
      <c r="A5" s="27" t="s">
        <v>111</v>
      </c>
      <c r="B5" s="18" t="s">
        <v>134</v>
      </c>
      <c r="C5" s="9" t="s">
        <v>114</v>
      </c>
      <c r="D5" s="14"/>
      <c r="E5" s="12">
        <v>50</v>
      </c>
      <c r="F5" s="14"/>
      <c r="G5" s="14"/>
      <c r="H5" s="12"/>
    </row>
    <row r="6" spans="1:8" ht="86.25">
      <c r="A6" s="30" t="s">
        <v>112</v>
      </c>
      <c r="B6" s="18" t="s">
        <v>140</v>
      </c>
      <c r="C6" s="9" t="s">
        <v>139</v>
      </c>
      <c r="D6" s="14"/>
      <c r="E6" s="12">
        <v>10</v>
      </c>
      <c r="F6" s="14"/>
      <c r="G6" s="14"/>
      <c r="H6" s="12"/>
    </row>
    <row r="7" spans="2:7" ht="14.25">
      <c r="B7" s="15" t="s">
        <v>10</v>
      </c>
      <c r="C7" s="16"/>
      <c r="D7" s="2"/>
      <c r="E7" s="2">
        <f>E5+E6</f>
        <v>60</v>
      </c>
      <c r="F7" s="2">
        <f>SUM(F2:F6)</f>
        <v>0</v>
      </c>
      <c r="G7" s="2"/>
    </row>
    <row r="9" spans="2:3" ht="28.5">
      <c r="B9" s="35" t="s">
        <v>0</v>
      </c>
      <c r="C9" s="2">
        <f>'2016 Scoring Inst Summary'!B1</f>
        <v>0</v>
      </c>
    </row>
    <row r="10" spans="2:3" ht="14.25">
      <c r="B10" s="1" t="s">
        <v>1</v>
      </c>
      <c r="C10" s="2">
        <f>'2016 Scoring Inst Summary'!B2</f>
        <v>0</v>
      </c>
    </row>
    <row r="11" spans="2:3" ht="14.25">
      <c r="B11" s="1" t="s">
        <v>2</v>
      </c>
      <c r="C11" s="2">
        <f>'2016 Scoring Inst Summary'!B3</f>
        <v>0</v>
      </c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C15" sqref="C15"/>
    </sheetView>
  </sheetViews>
  <sheetFormatPr defaultColWidth="17.28125" defaultRowHeight="15"/>
  <cols>
    <col min="1" max="1" width="7.28125" style="28" customWidth="1"/>
    <col min="2" max="2" width="30.57421875" style="0" customWidth="1"/>
    <col min="3" max="3" width="41.7109375" style="0" customWidth="1"/>
    <col min="4" max="4" width="4.140625" style="0" customWidth="1"/>
    <col min="5" max="5" width="13.00390625" style="0" customWidth="1"/>
    <col min="6" max="6" width="10.57421875" style="0" customWidth="1"/>
    <col min="7" max="7" width="17.28125" style="0" customWidth="1"/>
    <col min="8" max="8" width="21.00390625" style="0" customWidth="1"/>
  </cols>
  <sheetData>
    <row r="1" spans="1:8" ht="42.75">
      <c r="A1" s="25" t="s">
        <v>85</v>
      </c>
      <c r="B1" s="6" t="s">
        <v>14</v>
      </c>
      <c r="C1" s="6" t="s">
        <v>15</v>
      </c>
      <c r="D1" s="6" t="s">
        <v>119</v>
      </c>
      <c r="E1" s="6" t="s">
        <v>16</v>
      </c>
      <c r="F1" s="7" t="s">
        <v>17</v>
      </c>
      <c r="G1" s="6" t="s">
        <v>18</v>
      </c>
      <c r="H1" s="6" t="s">
        <v>25</v>
      </c>
    </row>
    <row r="2" spans="1:8" ht="114.75">
      <c r="A2" s="32" t="s">
        <v>86</v>
      </c>
      <c r="B2" s="10" t="s">
        <v>76</v>
      </c>
      <c r="C2" s="9" t="s">
        <v>77</v>
      </c>
      <c r="D2" s="4"/>
      <c r="E2" s="1">
        <v>10</v>
      </c>
      <c r="F2" s="4"/>
      <c r="G2" s="4"/>
      <c r="H2" s="1"/>
    </row>
    <row r="3" spans="1:8" ht="86.25">
      <c r="A3" s="32" t="s">
        <v>87</v>
      </c>
      <c r="B3" s="10" t="s">
        <v>78</v>
      </c>
      <c r="C3" s="9" t="s">
        <v>79</v>
      </c>
      <c r="D3" s="4"/>
      <c r="E3" s="1">
        <v>10</v>
      </c>
      <c r="F3" s="4"/>
      <c r="G3" s="4"/>
      <c r="H3" s="1"/>
    </row>
    <row r="4" spans="1:8" ht="86.25">
      <c r="A4" s="32" t="s">
        <v>88</v>
      </c>
      <c r="B4" s="10" t="s">
        <v>80</v>
      </c>
      <c r="C4" s="9" t="s">
        <v>81</v>
      </c>
      <c r="D4" s="4"/>
      <c r="E4" s="1">
        <v>10</v>
      </c>
      <c r="F4" s="4"/>
      <c r="G4" s="4"/>
      <c r="H4" s="1"/>
    </row>
    <row r="5" spans="1:8" ht="72">
      <c r="A5" s="32" t="s">
        <v>89</v>
      </c>
      <c r="B5" s="10" t="s">
        <v>135</v>
      </c>
      <c r="C5" s="9" t="s">
        <v>139</v>
      </c>
      <c r="D5" s="4"/>
      <c r="E5" s="1">
        <v>10</v>
      </c>
      <c r="F5" s="4"/>
      <c r="G5" s="4"/>
      <c r="H5" s="13" t="s">
        <v>137</v>
      </c>
    </row>
    <row r="6" spans="1:8" ht="60" customHeight="1">
      <c r="A6" s="32" t="s">
        <v>90</v>
      </c>
      <c r="B6" s="10" t="s">
        <v>136</v>
      </c>
      <c r="C6" s="9" t="s">
        <v>138</v>
      </c>
      <c r="D6" s="4"/>
      <c r="E6" s="1">
        <v>10</v>
      </c>
      <c r="F6" s="4"/>
      <c r="G6" s="4"/>
      <c r="H6" s="13" t="s">
        <v>137</v>
      </c>
    </row>
    <row r="7" spans="2:7" ht="14.25">
      <c r="B7" s="15" t="s">
        <v>10</v>
      </c>
      <c r="C7" s="16"/>
      <c r="D7" s="2"/>
      <c r="E7" s="2">
        <f>SUM(E2:E6)</f>
        <v>50</v>
      </c>
      <c r="F7" s="2">
        <f>SUM(F2:F6)</f>
        <v>0</v>
      </c>
      <c r="G7" s="2"/>
    </row>
    <row r="8" ht="14.25">
      <c r="B8" s="36"/>
    </row>
    <row r="9" spans="2:3" ht="28.5">
      <c r="B9" s="35" t="s">
        <v>0</v>
      </c>
      <c r="C9" s="2">
        <f>'2016 Scoring Inst Summary'!B1</f>
        <v>0</v>
      </c>
    </row>
    <row r="10" spans="2:3" ht="14.25">
      <c r="B10" s="1" t="s">
        <v>1</v>
      </c>
      <c r="C10" s="2">
        <f>'2016 Scoring Inst Summary'!B2</f>
        <v>0</v>
      </c>
    </row>
    <row r="11" spans="2:3" ht="14.25">
      <c r="B11" s="1" t="s">
        <v>2</v>
      </c>
      <c r="C11" s="2">
        <f>'2016 Scoring Inst Summary'!B3</f>
        <v>0</v>
      </c>
    </row>
  </sheetData>
  <sheetProtection/>
  <printOptions/>
  <pageMargins left="0.7" right="0.7" top="0.75" bottom="0.75" header="0.3" footer="0.3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8.8515625" style="28" customWidth="1"/>
    <col min="2" max="2" width="29.00390625" style="0" customWidth="1"/>
    <col min="3" max="3" width="27.140625" style="0" customWidth="1"/>
    <col min="4" max="4" width="4.28125" style="0" customWidth="1"/>
    <col min="5" max="5" width="10.421875" style="0" customWidth="1"/>
    <col min="6" max="6" width="9.28125" style="0" customWidth="1"/>
    <col min="7" max="7" width="15.8515625" style="0" customWidth="1"/>
  </cols>
  <sheetData>
    <row r="1" spans="1:8" ht="57">
      <c r="A1" s="25" t="s">
        <v>84</v>
      </c>
      <c r="B1" s="6" t="s">
        <v>14</v>
      </c>
      <c r="C1" s="6" t="s">
        <v>15</v>
      </c>
      <c r="D1" s="6" t="s">
        <v>119</v>
      </c>
      <c r="E1" s="6" t="s">
        <v>16</v>
      </c>
      <c r="F1" s="7" t="s">
        <v>17</v>
      </c>
      <c r="G1" s="6" t="s">
        <v>18</v>
      </c>
      <c r="H1" s="6" t="s">
        <v>25</v>
      </c>
    </row>
    <row r="2" spans="1:8" ht="72">
      <c r="A2" s="27" t="s">
        <v>83</v>
      </c>
      <c r="B2" s="10" t="s">
        <v>82</v>
      </c>
      <c r="C2" s="9" t="s">
        <v>122</v>
      </c>
      <c r="D2" s="4"/>
      <c r="E2" s="1">
        <v>10</v>
      </c>
      <c r="F2" s="4"/>
      <c r="G2" s="4"/>
      <c r="H2" s="1"/>
    </row>
    <row r="3" spans="2:7" ht="14.25">
      <c r="B3" s="15" t="s">
        <v>10</v>
      </c>
      <c r="C3" s="16"/>
      <c r="D3" s="2"/>
      <c r="E3" s="2">
        <f>E2</f>
        <v>10</v>
      </c>
      <c r="F3" s="2">
        <f>F2</f>
        <v>0</v>
      </c>
      <c r="G3" s="2"/>
    </row>
    <row r="5" spans="2:3" ht="28.5">
      <c r="B5" s="35" t="s">
        <v>0</v>
      </c>
      <c r="C5" s="2">
        <f>'2016 Scoring Inst Summary'!B1</f>
        <v>0</v>
      </c>
    </row>
    <row r="6" spans="2:3" ht="14.25">
      <c r="B6" s="1" t="s">
        <v>1</v>
      </c>
      <c r="C6" s="2">
        <f>'2016 Scoring Inst Summary'!B2</f>
        <v>0</v>
      </c>
    </row>
    <row r="7" spans="2:3" ht="14.25">
      <c r="B7" s="1" t="s">
        <v>2</v>
      </c>
      <c r="C7" s="2">
        <f>'2016 Scoring Inst Summary'!B3</f>
        <v>0</v>
      </c>
    </row>
  </sheetData>
  <sheetProtection/>
  <printOptions/>
  <pageMargins left="0.7" right="0.7" top="0.75" bottom="0.75" header="0.3" footer="0.3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F15" sqref="F15"/>
    </sheetView>
  </sheetViews>
  <sheetFormatPr defaultColWidth="12.00390625" defaultRowHeight="15"/>
  <cols>
    <col min="1" max="1" width="7.140625" style="31" customWidth="1"/>
    <col min="2" max="2" width="23.7109375" style="5" customWidth="1"/>
    <col min="3" max="3" width="48.7109375" style="5" customWidth="1"/>
    <col min="4" max="4" width="5.140625" style="5" customWidth="1"/>
    <col min="5" max="5" width="10.57421875" style="5" customWidth="1"/>
    <col min="6" max="6" width="9.140625" style="5" customWidth="1"/>
    <col min="7" max="7" width="19.7109375" style="5" customWidth="1"/>
    <col min="8" max="8" width="24.00390625" style="5" customWidth="1"/>
    <col min="9" max="16384" width="12.00390625" style="5" customWidth="1"/>
  </cols>
  <sheetData>
    <row r="1" spans="1:8" ht="42.75">
      <c r="A1" s="25" t="s">
        <v>91</v>
      </c>
      <c r="B1" s="6" t="s">
        <v>14</v>
      </c>
      <c r="C1" s="6" t="s">
        <v>15</v>
      </c>
      <c r="D1" s="6" t="s">
        <v>119</v>
      </c>
      <c r="E1" s="6" t="s">
        <v>16</v>
      </c>
      <c r="F1" s="7" t="s">
        <v>17</v>
      </c>
      <c r="G1" s="6" t="s">
        <v>18</v>
      </c>
      <c r="H1" s="6" t="s">
        <v>25</v>
      </c>
    </row>
    <row r="2" spans="1:8" ht="86.25">
      <c r="A2" s="33" t="s">
        <v>92</v>
      </c>
      <c r="B2" s="11" t="s">
        <v>108</v>
      </c>
      <c r="C2" s="9" t="s">
        <v>104</v>
      </c>
      <c r="D2" s="14"/>
      <c r="E2" s="12">
        <v>-25</v>
      </c>
      <c r="F2" s="14"/>
      <c r="G2" s="14"/>
      <c r="H2" s="23" t="s">
        <v>106</v>
      </c>
    </row>
    <row r="3" spans="1:8" ht="86.25">
      <c r="A3" s="33" t="s">
        <v>93</v>
      </c>
      <c r="B3" s="11" t="s">
        <v>109</v>
      </c>
      <c r="C3" s="10" t="s">
        <v>115</v>
      </c>
      <c r="D3" s="14"/>
      <c r="E3" s="12">
        <v>-30</v>
      </c>
      <c r="F3" s="14"/>
      <c r="G3" s="14"/>
      <c r="H3" s="23" t="s">
        <v>107</v>
      </c>
    </row>
    <row r="4" spans="1:8" ht="86.25">
      <c r="A4" s="34" t="s">
        <v>94</v>
      </c>
      <c r="B4" s="18" t="s">
        <v>173</v>
      </c>
      <c r="C4" s="18" t="s">
        <v>95</v>
      </c>
      <c r="D4" s="14"/>
      <c r="E4" s="12">
        <v>-5</v>
      </c>
      <c r="F4" s="14"/>
      <c r="G4" s="14"/>
      <c r="H4" s="13" t="s">
        <v>117</v>
      </c>
    </row>
    <row r="5" spans="1:8" ht="100.5">
      <c r="A5" s="34" t="s">
        <v>96</v>
      </c>
      <c r="B5" s="18" t="s">
        <v>125</v>
      </c>
      <c r="C5" s="18" t="s">
        <v>105</v>
      </c>
      <c r="D5" s="14"/>
      <c r="E5" s="24">
        <v>-5</v>
      </c>
      <c r="F5" s="14"/>
      <c r="G5" s="14"/>
      <c r="H5" s="13" t="s">
        <v>117</v>
      </c>
    </row>
    <row r="6" spans="1:8" ht="72">
      <c r="A6" s="34" t="s">
        <v>98</v>
      </c>
      <c r="B6" s="18" t="s">
        <v>123</v>
      </c>
      <c r="C6" s="18" t="s">
        <v>124</v>
      </c>
      <c r="D6" s="14"/>
      <c r="E6" s="24">
        <v>-5</v>
      </c>
      <c r="F6" s="14"/>
      <c r="G6" s="14"/>
      <c r="H6" s="23" t="s">
        <v>117</v>
      </c>
    </row>
    <row r="7" spans="1:8" ht="100.5">
      <c r="A7" s="34" t="s">
        <v>99</v>
      </c>
      <c r="B7" s="18" t="s">
        <v>174</v>
      </c>
      <c r="C7" s="18" t="s">
        <v>175</v>
      </c>
      <c r="D7" s="14"/>
      <c r="E7" s="24">
        <v>-5</v>
      </c>
      <c r="F7" s="14"/>
      <c r="G7" s="14"/>
      <c r="H7" s="13" t="s">
        <v>117</v>
      </c>
    </row>
    <row r="8" spans="1:8" ht="72">
      <c r="A8" s="34" t="s">
        <v>100</v>
      </c>
      <c r="B8" s="18" t="s">
        <v>176</v>
      </c>
      <c r="C8" s="18" t="s">
        <v>124</v>
      </c>
      <c r="D8" s="14"/>
      <c r="E8" s="24">
        <v>-5</v>
      </c>
      <c r="F8" s="14"/>
      <c r="G8" s="14"/>
      <c r="H8" s="13" t="s">
        <v>117</v>
      </c>
    </row>
    <row r="9" spans="1:8" ht="114.75">
      <c r="A9" s="34" t="s">
        <v>101</v>
      </c>
      <c r="B9" s="18" t="s">
        <v>126</v>
      </c>
      <c r="C9" s="18" t="s">
        <v>97</v>
      </c>
      <c r="D9" s="14"/>
      <c r="E9" s="24">
        <v>-5</v>
      </c>
      <c r="F9" s="14"/>
      <c r="G9" s="14"/>
      <c r="H9" s="13" t="s">
        <v>117</v>
      </c>
    </row>
    <row r="10" spans="1:8" ht="72">
      <c r="A10" s="34" t="s">
        <v>102</v>
      </c>
      <c r="B10" s="18" t="s">
        <v>127</v>
      </c>
      <c r="C10" s="18" t="s">
        <v>124</v>
      </c>
      <c r="D10" s="14"/>
      <c r="E10" s="24">
        <v>-5</v>
      </c>
      <c r="F10" s="14"/>
      <c r="G10" s="14"/>
      <c r="H10" s="13" t="s">
        <v>117</v>
      </c>
    </row>
    <row r="11" spans="1:8" ht="86.25">
      <c r="A11" s="34" t="s">
        <v>103</v>
      </c>
      <c r="B11" s="18" t="s">
        <v>116</v>
      </c>
      <c r="C11" s="18" t="s">
        <v>105</v>
      </c>
      <c r="D11" s="14"/>
      <c r="E11" s="24">
        <v>-5</v>
      </c>
      <c r="F11" s="14"/>
      <c r="G11" s="14"/>
      <c r="H11" s="29" t="s">
        <v>117</v>
      </c>
    </row>
    <row r="12" spans="2:7" ht="14.25">
      <c r="B12" s="15" t="s">
        <v>10</v>
      </c>
      <c r="C12" s="16"/>
      <c r="D12" s="2"/>
      <c r="E12" s="2">
        <f>SUM(E2:E11)</f>
        <v>-95</v>
      </c>
      <c r="F12" s="2">
        <f>SUM(F2:F11)</f>
        <v>0</v>
      </c>
      <c r="G12" s="2"/>
    </row>
    <row r="14" spans="2:3" ht="28.5">
      <c r="B14" s="35" t="s">
        <v>0</v>
      </c>
      <c r="C14" s="2">
        <f>'2016 Scoring Inst Summary'!B1</f>
        <v>0</v>
      </c>
    </row>
    <row r="15" spans="2:3" ht="14.25">
      <c r="B15" s="1" t="s">
        <v>1</v>
      </c>
      <c r="C15" s="2">
        <f>'2016 Scoring Inst Summary'!B2</f>
        <v>0</v>
      </c>
    </row>
    <row r="16" spans="2:3" ht="28.5">
      <c r="B16" s="13" t="s">
        <v>2</v>
      </c>
      <c r="C16" s="2">
        <f>'2016 Scoring Inst Summary'!B3</f>
        <v>0</v>
      </c>
    </row>
  </sheetData>
  <sheetProtection/>
  <printOptions/>
  <pageMargins left="0.7" right="0.7" top="0.75" bottom="0.75" header="0.3" footer="0.3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ntrejo</dc:creator>
  <cp:keywords/>
  <dc:description/>
  <cp:lastModifiedBy>ntrejo</cp:lastModifiedBy>
  <cp:lastPrinted>2016-02-16T19:51:34Z</cp:lastPrinted>
  <dcterms:created xsi:type="dcterms:W3CDTF">2016-02-16T19:12:24Z</dcterms:created>
  <dcterms:modified xsi:type="dcterms:W3CDTF">2016-02-18T15:33:16Z</dcterms:modified>
  <cp:category/>
  <cp:version/>
  <cp:contentType/>
  <cp:contentStatus/>
</cp:coreProperties>
</file>